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EFA6C960-A1AD-4DFE-83E3-F2B1061FDA0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10" i="5" l="1"/>
  <c r="AP10" i="5"/>
  <c r="AO10" i="5"/>
  <c r="AN10" i="5"/>
  <c r="AM10" i="5"/>
  <c r="AE10" i="5"/>
  <c r="AD10" i="5"/>
  <c r="AC10" i="5"/>
  <c r="AB10" i="5"/>
  <c r="AA10" i="5"/>
  <c r="AS4" i="5"/>
  <c r="AS10" i="5" s="1"/>
  <c r="AG4" i="5"/>
  <c r="AG10" i="5" s="1"/>
  <c r="I15" i="5" l="1"/>
  <c r="G15" i="5"/>
  <c r="E15" i="5"/>
  <c r="W10" i="5"/>
  <c r="U10" i="5"/>
  <c r="T10" i="5"/>
  <c r="S10" i="5"/>
  <c r="R10" i="5"/>
  <c r="Q10" i="5"/>
  <c r="K10" i="5"/>
  <c r="K14" i="5" s="1"/>
  <c r="I10" i="5"/>
  <c r="I14" i="5" s="1"/>
  <c r="I16" i="5" s="1"/>
  <c r="H10" i="5"/>
  <c r="H14" i="5" s="1"/>
  <c r="G10" i="5"/>
  <c r="G14" i="5" s="1"/>
  <c r="F10" i="5"/>
  <c r="F14" i="5" s="1"/>
  <c r="E10" i="5"/>
  <c r="E14" i="5" s="1"/>
  <c r="E16" i="5" s="1"/>
  <c r="G16" i="5" l="1"/>
  <c r="AR10" i="5"/>
  <c r="K15" i="5"/>
  <c r="K16" i="5" s="1"/>
  <c r="F15" i="5"/>
  <c r="H15" i="5"/>
  <c r="M15" i="5" s="1"/>
  <c r="L15" i="5"/>
  <c r="J16" i="5"/>
  <c r="O16" i="5"/>
  <c r="O15" i="5"/>
  <c r="F16" i="5"/>
  <c r="AF10" i="5"/>
  <c r="J15" i="5" l="1"/>
  <c r="H16" i="5"/>
  <c r="M16" i="5" s="1"/>
  <c r="N15" i="5"/>
  <c r="N16" i="5"/>
  <c r="L16" i="5"/>
</calcChain>
</file>

<file path=xl/sharedStrings.xml><?xml version="1.0" encoding="utf-8"?>
<sst xmlns="http://schemas.openxmlformats.org/spreadsheetml/2006/main" count="80" uniqueCount="31">
  <si>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</si>
  <si>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</si>
  <si>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</si>
  <si>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</si>
  <si>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</si>
  <si>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</si>
  <si>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</si>
  <si>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</si>
  <si>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</si>
  <si>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</si>
  <si>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</si>
  <si>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</si>
  <si>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</si>
  <si>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</si>
  <si>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</si>
  <si>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</si>
  <si>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</si>
  <si>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</si>
  <si>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</si>
  <si>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</si>
  <si>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</si>
  <si>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</si>
  <si>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</si>
  <si>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</si>
  <si>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Joel Niemi</t>
  </si>
  <si>
    <t>2.</t>
  </si>
  <si>
    <t>PuMu</t>
  </si>
  <si>
    <t>1.12.2000   Helsinki</t>
  </si>
  <si>
    <t>PuMu = Helsingin Puna-Mustat  (1941),  kasvattajaseura</t>
  </si>
  <si>
    <t>3.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</si>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</sst>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1" fontId="2" fillId="2" borderId="10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164" fontId="2" fillId="3" borderId="3" xfId="0" applyNumberFormat="1" applyFont="1" applyFill="1" applyBorder="1" applyAlignment="1">
      <alignment horizontal="center" vertical="top"/>
    </xf>
    <xf numFmtId="49" fontId="2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3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3" t="s">
        <v>24</v>
      </c>
      <c r="C1" s="2"/>
      <c r="D1" s="3"/>
      <c r="E1" s="4" t="s">
        <v>27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12">
        <v>2018</v>
      </c>
      <c r="Y4" s="12" t="s">
        <v>25</v>
      </c>
      <c r="Z4" s="1" t="s">
        <v>26</v>
      </c>
      <c r="AA4" s="12">
        <v>14</v>
      </c>
      <c r="AB4" s="12">
        <v>1</v>
      </c>
      <c r="AC4" s="12">
        <v>3</v>
      </c>
      <c r="AD4" s="12">
        <v>12</v>
      </c>
      <c r="AE4" s="12">
        <v>34</v>
      </c>
      <c r="AF4" s="64">
        <v>0.49270000000000003</v>
      </c>
      <c r="AG4" s="65">
        <f>PRODUCT(AE4/AF4)</f>
        <v>69.007509640755018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0</v>
      </c>
      <c r="AP4" s="12">
        <v>0</v>
      </c>
      <c r="AQ4" s="12">
        <v>2</v>
      </c>
      <c r="AR4" s="57">
        <v>0.2</v>
      </c>
      <c r="AS4" s="10">
        <f>PRODUCT(AQ4/AR4)</f>
        <v>10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12">
        <v>2019</v>
      </c>
      <c r="Y5" s="12" t="s">
        <v>25</v>
      </c>
      <c r="Z5" s="1" t="s">
        <v>26</v>
      </c>
      <c r="AA5" s="12">
        <v>12</v>
      </c>
      <c r="AB5" s="12">
        <v>0</v>
      </c>
      <c r="AC5" s="12">
        <v>1</v>
      </c>
      <c r="AD5" s="12">
        <v>7</v>
      </c>
      <c r="AE5" s="12">
        <v>27</v>
      </c>
      <c r="AF5" s="64">
        <v>0.43540000000000001</v>
      </c>
      <c r="AG5" s="18">
        <v>62</v>
      </c>
      <c r="AH5" s="39"/>
      <c r="AI5" s="7"/>
      <c r="AJ5" s="7"/>
      <c r="AK5" s="7"/>
      <c r="AM5" s="12">
        <v>5</v>
      </c>
      <c r="AN5" s="12">
        <v>0</v>
      </c>
      <c r="AO5" s="13">
        <v>1</v>
      </c>
      <c r="AP5" s="12">
        <v>2</v>
      </c>
      <c r="AQ5" s="12">
        <v>11</v>
      </c>
      <c r="AR5" s="66">
        <v>0.44</v>
      </c>
      <c r="AS5" s="18">
        <v>25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7"/>
      <c r="W6" s="18"/>
      <c r="X6" s="12">
        <v>2020</v>
      </c>
      <c r="Y6" s="12" t="s">
        <v>29</v>
      </c>
      <c r="Z6" s="1" t="s">
        <v>26</v>
      </c>
      <c r="AA6" s="12">
        <v>3</v>
      </c>
      <c r="AB6" s="12">
        <v>0</v>
      </c>
      <c r="AC6" s="12">
        <v>0</v>
      </c>
      <c r="AD6" s="12">
        <v>4</v>
      </c>
      <c r="AE6" s="12">
        <v>10</v>
      </c>
      <c r="AF6" s="31">
        <v>0.66659999999999997</v>
      </c>
      <c r="AG6" s="18">
        <v>15</v>
      </c>
      <c r="AH6" s="39"/>
      <c r="AI6" s="7"/>
      <c r="AJ6" s="7"/>
      <c r="AK6" s="7"/>
      <c r="AM6" s="12"/>
      <c r="AN6" s="12"/>
      <c r="AO6" s="13"/>
      <c r="AP6" s="12"/>
      <c r="AQ6" s="12"/>
      <c r="AR6" s="66"/>
      <c r="AS6" s="1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1"/>
      <c r="K7" s="18"/>
      <c r="L7" s="39"/>
      <c r="M7" s="7"/>
      <c r="N7" s="7"/>
      <c r="O7" s="7"/>
      <c r="P7" s="10"/>
      <c r="Q7" s="12"/>
      <c r="R7" s="12"/>
      <c r="S7" s="13"/>
      <c r="T7" s="12"/>
      <c r="U7" s="12"/>
      <c r="V7" s="57"/>
      <c r="W7" s="18"/>
      <c r="X7" s="68">
        <v>2021</v>
      </c>
      <c r="Y7" s="68" t="s">
        <v>25</v>
      </c>
      <c r="Z7" s="69" t="s">
        <v>26</v>
      </c>
      <c r="AA7" s="68">
        <v>17</v>
      </c>
      <c r="AB7" s="68">
        <v>0</v>
      </c>
      <c r="AC7" s="68">
        <v>3</v>
      </c>
      <c r="AD7" s="68">
        <v>24</v>
      </c>
      <c r="AE7" s="68">
        <v>74</v>
      </c>
      <c r="AF7" s="70">
        <v>0.54810000000000003</v>
      </c>
      <c r="AG7" s="71">
        <v>135</v>
      </c>
      <c r="AH7" s="7"/>
      <c r="AI7" s="7"/>
      <c r="AJ7" s="7"/>
      <c r="AK7" s="7"/>
      <c r="AL7" s="16"/>
      <c r="AM7" s="68">
        <v>2</v>
      </c>
      <c r="AN7" s="68">
        <v>0</v>
      </c>
      <c r="AO7" s="72">
        <v>0</v>
      </c>
      <c r="AP7" s="68">
        <v>0</v>
      </c>
      <c r="AQ7" s="68">
        <v>8</v>
      </c>
      <c r="AR7" s="73">
        <v>0.57140000000000002</v>
      </c>
      <c r="AS7" s="71">
        <v>14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1"/>
      <c r="K8" s="18"/>
      <c r="L8" s="39"/>
      <c r="M8" s="7"/>
      <c r="N8" s="7"/>
      <c r="O8" s="7"/>
      <c r="P8" s="10"/>
      <c r="Q8" s="12"/>
      <c r="R8" s="12"/>
      <c r="S8" s="13"/>
      <c r="T8" s="12"/>
      <c r="U8" s="12"/>
      <c r="V8" s="57"/>
      <c r="W8" s="18"/>
      <c r="X8" s="68">
        <v>2022</v>
      </c>
      <c r="Y8" s="68" t="s">
        <v>30</v>
      </c>
      <c r="Z8" s="69" t="s">
        <v>26</v>
      </c>
      <c r="AA8" s="68">
        <v>18</v>
      </c>
      <c r="AB8" s="68">
        <v>1</v>
      </c>
      <c r="AC8" s="68">
        <v>4</v>
      </c>
      <c r="AD8" s="68">
        <v>41</v>
      </c>
      <c r="AE8" s="68">
        <v>70</v>
      </c>
      <c r="AF8" s="70">
        <v>0.57850000000000001</v>
      </c>
      <c r="AG8" s="71">
        <v>121</v>
      </c>
      <c r="AH8" s="39"/>
      <c r="AI8" s="74" t="s">
        <v>29</v>
      </c>
      <c r="AJ8" s="7"/>
      <c r="AK8" s="7"/>
      <c r="AL8" s="10"/>
      <c r="AM8" s="12">
        <v>7</v>
      </c>
      <c r="AN8" s="12">
        <v>0</v>
      </c>
      <c r="AO8" s="13">
        <v>0</v>
      </c>
      <c r="AP8" s="12">
        <v>8</v>
      </c>
      <c r="AQ8" s="12">
        <v>20</v>
      </c>
      <c r="AR8" s="66">
        <v>0.54049999999999998</v>
      </c>
      <c r="AS8" s="10">
        <v>37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1"/>
      <c r="K9" s="18"/>
      <c r="L9" s="39"/>
      <c r="M9" s="7"/>
      <c r="N9" s="7"/>
      <c r="O9" s="7"/>
      <c r="P9" s="10"/>
      <c r="Q9" s="12"/>
      <c r="R9" s="12"/>
      <c r="S9" s="13"/>
      <c r="T9" s="12"/>
      <c r="U9" s="12"/>
      <c r="V9" s="57"/>
      <c r="W9" s="18"/>
      <c r="X9" s="12">
        <v>2023</v>
      </c>
      <c r="Y9" s="12" t="s">
        <v>30</v>
      </c>
      <c r="Z9" s="1" t="s">
        <v>26</v>
      </c>
      <c r="AA9" s="12">
        <v>7</v>
      </c>
      <c r="AB9" s="12">
        <v>0</v>
      </c>
      <c r="AC9" s="12">
        <v>0</v>
      </c>
      <c r="AD9" s="12">
        <v>14</v>
      </c>
      <c r="AE9" s="12">
        <v>31</v>
      </c>
      <c r="AF9" s="64">
        <v>0.53448275862068961</v>
      </c>
      <c r="AG9" s="10">
        <v>58</v>
      </c>
      <c r="AH9" s="39"/>
      <c r="AI9" s="7"/>
      <c r="AJ9" s="7"/>
      <c r="AK9" s="7"/>
      <c r="AL9" s="10"/>
      <c r="AM9" s="12">
        <v>7</v>
      </c>
      <c r="AN9" s="12">
        <v>0</v>
      </c>
      <c r="AO9" s="12">
        <v>0</v>
      </c>
      <c r="AP9" s="12">
        <v>9</v>
      </c>
      <c r="AQ9" s="12">
        <v>27</v>
      </c>
      <c r="AR9" s="31">
        <v>0.57450000000000001</v>
      </c>
      <c r="AS9" s="75">
        <v>47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59" t="s">
        <v>13</v>
      </c>
      <c r="C10" s="60"/>
      <c r="D10" s="61"/>
      <c r="E10" s="35">
        <f>SUM(E9:E9)</f>
        <v>0</v>
      </c>
      <c r="F10" s="35">
        <f>SUM(F9:F9)</f>
        <v>0</v>
      </c>
      <c r="G10" s="35">
        <f>SUM(G9:G9)</f>
        <v>0</v>
      </c>
      <c r="H10" s="35">
        <f>SUM(H9:H9)</f>
        <v>0</v>
      </c>
      <c r="I10" s="35">
        <f>SUM(I9:I9)</f>
        <v>0</v>
      </c>
      <c r="J10" s="36">
        <v>0</v>
      </c>
      <c r="K10" s="20">
        <f>SUM(K9:K9)</f>
        <v>0</v>
      </c>
      <c r="L10" s="17"/>
      <c r="M10" s="28"/>
      <c r="N10" s="40"/>
      <c r="O10" s="41"/>
      <c r="P10" s="10"/>
      <c r="Q10" s="35">
        <f>SUM(Q9:Q9)</f>
        <v>0</v>
      </c>
      <c r="R10" s="35">
        <f>SUM(R9:R9)</f>
        <v>0</v>
      </c>
      <c r="S10" s="35">
        <f>SUM(S9:S9)</f>
        <v>0</v>
      </c>
      <c r="T10" s="35">
        <f>SUM(T9:T9)</f>
        <v>0</v>
      </c>
      <c r="U10" s="35">
        <f>SUM(U9:U9)</f>
        <v>0</v>
      </c>
      <c r="V10" s="15">
        <v>0</v>
      </c>
      <c r="W10" s="20">
        <f>SUM(W9:W9)</f>
        <v>0</v>
      </c>
      <c r="X10" s="62" t="s">
        <v>13</v>
      </c>
      <c r="Y10" s="11"/>
      <c r="Z10" s="9"/>
      <c r="AA10" s="35">
        <f>SUM(AA4:AA9)</f>
        <v>71</v>
      </c>
      <c r="AB10" s="35">
        <f t="shared" ref="AB10:AE10" si="0">SUM(AB4:AB9)</f>
        <v>2</v>
      </c>
      <c r="AC10" s="35">
        <f t="shared" si="0"/>
        <v>11</v>
      </c>
      <c r="AD10" s="35">
        <f t="shared" si="0"/>
        <v>102</v>
      </c>
      <c r="AE10" s="35">
        <f t="shared" si="0"/>
        <v>246</v>
      </c>
      <c r="AF10" s="36">
        <f>PRODUCT(AE10/AG10)</f>
        <v>0.53477387834845314</v>
      </c>
      <c r="AG10" s="67">
        <f>SUM(AG4:AG9)</f>
        <v>460.00750964075502</v>
      </c>
      <c r="AH10" s="17"/>
      <c r="AI10" s="28"/>
      <c r="AJ10" s="40"/>
      <c r="AK10" s="41"/>
      <c r="AL10" s="10"/>
      <c r="AM10" s="35">
        <f>SUM(AM4:AM9)</f>
        <v>23</v>
      </c>
      <c r="AN10" s="35">
        <f t="shared" ref="AN10" si="1">SUM(AN4:AN9)</f>
        <v>0</v>
      </c>
      <c r="AO10" s="35">
        <f t="shared" ref="AO10" si="2">SUM(AO4:AO9)</f>
        <v>1</v>
      </c>
      <c r="AP10" s="35">
        <f t="shared" ref="AP10" si="3">SUM(AP4:AP9)</f>
        <v>19</v>
      </c>
      <c r="AQ10" s="35">
        <f t="shared" ref="AQ10" si="4">SUM(AQ4:AQ9)</f>
        <v>68</v>
      </c>
      <c r="AR10" s="36">
        <f>PRODUCT(AQ10/AS10)</f>
        <v>0.51127819548872178</v>
      </c>
      <c r="AS10" s="38">
        <f>SUM(AS4:AS9)</f>
        <v>133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7"/>
      <c r="K11" s="18"/>
      <c r="L11" s="10"/>
      <c r="M11" s="10"/>
      <c r="N11" s="10"/>
      <c r="O11" s="10"/>
      <c r="P11" s="16"/>
      <c r="Q11" s="16"/>
      <c r="R11" s="16"/>
      <c r="S11" s="16"/>
      <c r="T11" s="16"/>
      <c r="U11" s="10"/>
      <c r="V11" s="10"/>
      <c r="W11" s="18"/>
      <c r="X11" s="16"/>
      <c r="Y11" s="16"/>
      <c r="Z11" s="16"/>
      <c r="AA11" s="16"/>
      <c r="AB11" s="16"/>
      <c r="AC11" s="16"/>
      <c r="AD11" s="16"/>
      <c r="AE11" s="16"/>
      <c r="AF11" s="37"/>
      <c r="AG11" s="18"/>
      <c r="AH11" s="10"/>
      <c r="AI11" s="10"/>
      <c r="AJ11" s="10"/>
      <c r="AK11" s="10"/>
      <c r="AL11" s="16"/>
      <c r="AM11" s="16"/>
      <c r="AN11" s="16"/>
      <c r="AO11" s="16"/>
      <c r="AP11" s="16"/>
      <c r="AQ11" s="10"/>
      <c r="AR11" s="10"/>
      <c r="AS11" s="18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6" t="s">
        <v>16</v>
      </c>
      <c r="C12" s="47"/>
      <c r="D12" s="48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6"/>
      <c r="R12" s="16" t="s">
        <v>10</v>
      </c>
      <c r="S12" s="16"/>
      <c r="T12" s="52" t="s">
        <v>28</v>
      </c>
      <c r="U12" s="10"/>
      <c r="V12" s="18"/>
      <c r="W12" s="18"/>
      <c r="X12" s="18"/>
      <c r="Y12" s="18"/>
      <c r="Z12" s="18"/>
      <c r="AA12" s="18"/>
      <c r="AB12" s="18"/>
      <c r="AC12" s="16"/>
      <c r="AD12" s="16"/>
      <c r="AE12" s="16"/>
      <c r="AF12" s="16"/>
      <c r="AG12" s="16"/>
      <c r="AH12" s="16"/>
      <c r="AI12" s="16"/>
      <c r="AJ12" s="16"/>
      <c r="AK12" s="16"/>
      <c r="AM12" s="18"/>
      <c r="AN12" s="18"/>
      <c r="AO12" s="18"/>
      <c r="AP12" s="18"/>
      <c r="AQ12" s="18"/>
      <c r="AR12" s="18"/>
      <c r="AS12" s="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9" t="s">
        <v>15</v>
      </c>
      <c r="C13" s="3"/>
      <c r="D13" s="50"/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58">
        <v>0</v>
      </c>
      <c r="K13" s="16">
        <v>0</v>
      </c>
      <c r="L13" s="51">
        <v>0</v>
      </c>
      <c r="M13" s="51">
        <v>0</v>
      </c>
      <c r="N13" s="51">
        <v>0</v>
      </c>
      <c r="O13" s="51">
        <v>0</v>
      </c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2" t="s">
        <v>11</v>
      </c>
      <c r="C14" s="33"/>
      <c r="D14" s="34"/>
      <c r="E14" s="45">
        <f>PRODUCT(E10+Q10)</f>
        <v>0</v>
      </c>
      <c r="F14" s="45">
        <f>PRODUCT(F10+R10)</f>
        <v>0</v>
      </c>
      <c r="G14" s="45">
        <f>PRODUCT(G10+S10)</f>
        <v>0</v>
      </c>
      <c r="H14" s="45">
        <f>PRODUCT(H10+T10)</f>
        <v>0</v>
      </c>
      <c r="I14" s="45">
        <f>PRODUCT(I10+U10)</f>
        <v>0</v>
      </c>
      <c r="J14" s="58">
        <v>0</v>
      </c>
      <c r="K14" s="16">
        <f>PRODUCT(K10+W10)</f>
        <v>0</v>
      </c>
      <c r="L14" s="51">
        <v>0</v>
      </c>
      <c r="M14" s="51">
        <v>0</v>
      </c>
      <c r="N14" s="51">
        <v>0</v>
      </c>
      <c r="O14" s="51">
        <v>0</v>
      </c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9" t="s">
        <v>12</v>
      </c>
      <c r="C15" s="30"/>
      <c r="D15" s="29"/>
      <c r="E15" s="45">
        <f>PRODUCT(AA10+AM10)</f>
        <v>94</v>
      </c>
      <c r="F15" s="45">
        <f>PRODUCT(AB10+AN10)</f>
        <v>2</v>
      </c>
      <c r="G15" s="45">
        <f>PRODUCT(AC10+AO10)</f>
        <v>12</v>
      </c>
      <c r="H15" s="45">
        <f>PRODUCT(AD10+AP10)</f>
        <v>121</v>
      </c>
      <c r="I15" s="45">
        <f>PRODUCT(AE10+AQ10)</f>
        <v>314</v>
      </c>
      <c r="J15" s="58">
        <f>PRODUCT(I15/K15)</f>
        <v>0.52950425567160486</v>
      </c>
      <c r="K15" s="10">
        <f>PRODUCT(AG10+AS10)</f>
        <v>593.00750964075496</v>
      </c>
      <c r="L15" s="51">
        <f>PRODUCT((F15+G15)/E15)</f>
        <v>0.14893617021276595</v>
      </c>
      <c r="M15" s="51">
        <f>PRODUCT(H15/E15)</f>
        <v>1.2872340425531914</v>
      </c>
      <c r="N15" s="51">
        <f>PRODUCT((F15+G15+H15)/E15)</f>
        <v>1.4361702127659575</v>
      </c>
      <c r="O15" s="51">
        <f>PRODUCT(I15/E15)</f>
        <v>3.3404255319148937</v>
      </c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2" t="s">
        <v>13</v>
      </c>
      <c r="C16" s="43"/>
      <c r="D16" s="44"/>
      <c r="E16" s="45">
        <f>SUM(E13:E15)</f>
        <v>94</v>
      </c>
      <c r="F16" s="45">
        <f t="shared" ref="F16:I16" si="5">SUM(F13:F15)</f>
        <v>2</v>
      </c>
      <c r="G16" s="45">
        <f t="shared" si="5"/>
        <v>12</v>
      </c>
      <c r="H16" s="45">
        <f t="shared" si="5"/>
        <v>121</v>
      </c>
      <c r="I16" s="45">
        <f t="shared" si="5"/>
        <v>314</v>
      </c>
      <c r="J16" s="58">
        <f>PRODUCT(I16/K16)</f>
        <v>0.52950425567160486</v>
      </c>
      <c r="K16" s="16">
        <f>SUM(K13:K15)</f>
        <v>593.00750964075496</v>
      </c>
      <c r="L16" s="51">
        <f>PRODUCT((F16+G16)/E16)</f>
        <v>0.14893617021276595</v>
      </c>
      <c r="M16" s="51">
        <f>PRODUCT(H16/E16)</f>
        <v>1.2872340425531914</v>
      </c>
      <c r="N16" s="51">
        <f>PRODUCT((F16+G16+H16)/E16)</f>
        <v>1.4361702127659575</v>
      </c>
      <c r="O16" s="51">
        <f>PRODUCT(I16/E16)</f>
        <v>3.3404255319148937</v>
      </c>
      <c r="Q16" s="10"/>
      <c r="R16" s="10"/>
      <c r="S16" s="10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0"/>
      <c r="AL181" s="10"/>
    </row>
    <row r="182" spans="12:38" x14ac:dyDescent="0.25"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</row>
    <row r="183" spans="12:38" x14ac:dyDescent="0.25"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</row>
    <row r="184" spans="12:38" x14ac:dyDescent="0.25"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  <row r="212" spans="12:38" ht="14.25" x14ac:dyDescent="0.2">
      <c r="L212"/>
      <c r="M212"/>
      <c r="N212"/>
      <c r="O212"/>
      <c r="P212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/>
      <c r="AL212"/>
    </row>
    <row r="213" spans="12:38" ht="14.25" x14ac:dyDescent="0.2">
      <c r="L213"/>
      <c r="M213"/>
      <c r="N213"/>
      <c r="O213"/>
      <c r="P213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/>
      <c r="AL213"/>
    </row>
    <row r="214" spans="12:38" x14ac:dyDescent="0.25"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</row>
    <row r="215" spans="12:38" x14ac:dyDescent="0.25"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</row>
    <row r="216" spans="12:38" x14ac:dyDescent="0.25"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</row>
    <row r="217" spans="12:38" x14ac:dyDescent="0.25"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</row>
    <row r="218" spans="12:38" x14ac:dyDescent="0.25"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</row>
    <row r="219" spans="12:38" x14ac:dyDescent="0.25"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</row>
    <row r="220" spans="12:38" x14ac:dyDescent="0.25"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</row>
    <row r="221" spans="12:38" x14ac:dyDescent="0.25"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</row>
    <row r="222" spans="12:38" x14ac:dyDescent="0.25"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</row>
    <row r="223" spans="12:38" x14ac:dyDescent="0.25"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</row>
    <row r="224" spans="12:38" x14ac:dyDescent="0.25"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</row>
    <row r="225" spans="20:35" x14ac:dyDescent="0.25"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</row>
    <row r="226" spans="20:35" x14ac:dyDescent="0.25"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</row>
    <row r="227" spans="20:35" x14ac:dyDescent="0.25"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</row>
    <row r="228" spans="20:35" x14ac:dyDescent="0.25"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</row>
    <row r="229" spans="20:35" x14ac:dyDescent="0.25"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</row>
    <row r="230" spans="20:35" x14ac:dyDescent="0.25"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</row>
    <row r="231" spans="20:35" x14ac:dyDescent="0.25"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</row>
  </sheetData>
  <sortState xmlns:xlrd2="http://schemas.microsoft.com/office/spreadsheetml/2017/richdata2" ref="X8:AT9">
    <sortCondition ref="X8:X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2023-09-11T18:50:10Z</dcterms:modified>
</cp:coreProperties>
</file>